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B068239C-3D37-4437-AB1D-0B469B318E26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34" i="1" l="1"/>
  <c r="F35" i="1"/>
  <c r="I35" i="1" s="1"/>
  <c r="F34" i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I24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l="1"/>
  <c r="I26" i="1"/>
  <c r="G37" i="1"/>
  <c r="F19" i="1"/>
  <c r="E37" i="1"/>
  <c r="I10" i="1"/>
  <c r="H37" i="1"/>
  <c r="F7" i="1"/>
  <c r="I31" i="1"/>
  <c r="I23" i="1"/>
  <c r="F10" i="1"/>
  <c r="F23" i="1"/>
  <c r="F26" i="1"/>
  <c r="F31" i="1"/>
  <c r="I20" i="1"/>
  <c r="I19" i="1" s="1"/>
  <c r="I7" i="1"/>
  <c r="F37" i="1" l="1"/>
  <c r="I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<sst xmlns="http://schemas.openxmlformats.org/spreadsheetml/2006/main" count="65" uniqueCount="65">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</sst>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37</xdr:row>
      <xdr:rowOff>123825</xdr:rowOff>
    </xdr:from>
    <xdr:to>
      <xdr:col>7</xdr:col>
      <xdr:colOff>748393</xdr:colOff>
      <xdr:row>40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860"/>
        <a:stretch/>
      </xdr:blipFill>
      <xdr:spPr>
        <a:xfrm>
          <a:off x="1247775" y="5924550"/>
          <a:ext cx="8282668" cy="3619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="120" zoomScaleNormal="120" zoomScaleSheetLayoutView="90" workbookViewId="0">
      <selection activeCell="A2" sqref="A2:C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3399965.62</v>
      </c>
      <c r="F7" s="18">
        <f t="shared" ref="F7:I7" si="0">SUM(F8:F9)</f>
        <v>3399965.62</v>
      </c>
      <c r="G7" s="18">
        <f t="shared" si="0"/>
        <v>2759117.19</v>
      </c>
      <c r="H7" s="18">
        <f t="shared" si="0"/>
        <v>2759117.19</v>
      </c>
      <c r="I7" s="18">
        <f t="shared" si="0"/>
        <v>640848.43000000017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3399965.62</v>
      </c>
      <c r="F8" s="19">
        <f>D8+E8</f>
        <v>3399965.62</v>
      </c>
      <c r="G8" s="19">
        <v>2759117.19</v>
      </c>
      <c r="H8" s="19">
        <v>2759117.19</v>
      </c>
      <c r="I8" s="19">
        <f>F8-G8</f>
        <v>640848.43000000017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406072125.55999994</v>
      </c>
      <c r="E10" s="18">
        <f>SUM(E11:E18)</f>
        <v>95710130.620000005</v>
      </c>
      <c r="F10" s="18">
        <f t="shared" ref="F10:I10" si="1">SUM(F11:F18)</f>
        <v>501782256.17999995</v>
      </c>
      <c r="G10" s="18">
        <f t="shared" si="1"/>
        <v>456903464.94</v>
      </c>
      <c r="H10" s="18">
        <f t="shared" si="1"/>
        <v>455033945.13</v>
      </c>
      <c r="I10" s="18">
        <f t="shared" si="1"/>
        <v>44878791.23999998</v>
      </c>
    </row>
    <row r="11" spans="1:9" x14ac:dyDescent="0.2">
      <c r="A11" s="27" t="s">
        <v>46</v>
      </c>
      <c r="B11" s="9"/>
      <c r="C11" s="3" t="s">
        <v>4</v>
      </c>
      <c r="D11" s="19">
        <v>233470564.16999999</v>
      </c>
      <c r="E11" s="19">
        <v>1789178.15</v>
      </c>
      <c r="F11" s="19">
        <f t="shared" ref="F11:F18" si="2">D11+E11</f>
        <v>235259742.31999999</v>
      </c>
      <c r="G11" s="19">
        <v>214387856.69</v>
      </c>
      <c r="H11" s="19">
        <v>212518336.88</v>
      </c>
      <c r="I11" s="19">
        <f t="shared" ref="I11:I18" si="3">F11-G11</f>
        <v>20871885.629999995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172601561.38999999</v>
      </c>
      <c r="E18" s="19">
        <v>93920952.469999999</v>
      </c>
      <c r="F18" s="19">
        <f t="shared" si="2"/>
        <v>266522513.85999998</v>
      </c>
      <c r="G18" s="19">
        <v>242515608.25</v>
      </c>
      <c r="H18" s="19">
        <v>242515608.25</v>
      </c>
      <c r="I18" s="19">
        <f t="shared" si="3"/>
        <v>24006905.609999985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3453213.62</v>
      </c>
      <c r="E19" s="18">
        <f>SUM(E20:E22)</f>
        <v>-195310.2</v>
      </c>
      <c r="F19" s="18">
        <f t="shared" ref="F19:I19" si="4">SUM(F20:F22)</f>
        <v>3257903.42</v>
      </c>
      <c r="G19" s="18">
        <f t="shared" si="4"/>
        <v>2988783.92</v>
      </c>
      <c r="H19" s="18">
        <f t="shared" si="4"/>
        <v>2935051.25</v>
      </c>
      <c r="I19" s="18">
        <f t="shared" si="4"/>
        <v>269119.5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3453213.62</v>
      </c>
      <c r="E21" s="19">
        <v>-195310.2</v>
      </c>
      <c r="F21" s="19">
        <f t="shared" si="5"/>
        <v>3257903.42</v>
      </c>
      <c r="G21" s="19">
        <v>2988783.92</v>
      </c>
      <c r="H21" s="19">
        <v>2935051.25</v>
      </c>
      <c r="I21" s="19">
        <f t="shared" si="6"/>
        <v>269119.5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409525339.17999995</v>
      </c>
      <c r="E37" s="24">
        <f t="shared" ref="E37:I37" si="16">SUM(E7+E10+E19+E23+E26+E31)</f>
        <v>98914786.040000007</v>
      </c>
      <c r="F37" s="24">
        <f t="shared" si="16"/>
        <v>508440125.21999997</v>
      </c>
      <c r="G37" s="24">
        <f t="shared" si="16"/>
        <v>462651366.05000001</v>
      </c>
      <c r="H37" s="24">
        <f t="shared" si="16"/>
        <v>460728113.56999999</v>
      </c>
      <c r="I37" s="24">
        <f t="shared" si="16"/>
        <v>45788759.169999979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2022-02-10T23:09:14Z</cp:lastPrinted>
  <dcterms:created xsi:type="dcterms:W3CDTF">2012-12-11T21:13:37Z</dcterms:created>
  <dcterms:modified xsi:type="dcterms:W3CDTF">2022-03-10T18:45:00Z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